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00.1\a上下水道課\3.下水業務・普及関係\○経営比較分析表\R1(H31)決算\"/>
    </mc:Choice>
  </mc:AlternateContent>
  <workbookProtection workbookAlgorithmName="SHA-512" workbookHashValue="uAr27jc9qVKPLezowiBUt79po+EsdZR6p/dRG1VqKopsllaqnzGsWH/q823yv4ty3LCQZycW5ZFCxjlBbnyqEg==" workbookSaltValue="Ga5337pDnd8m4UWQCEY6fw==" workbookSpinCount="100000" lockStructure="1"/>
  <bookViews>
    <workbookView xWindow="0" yWindow="0" windowWidth="20490" windowHeight="750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<sst xmlns="http://schemas.openxmlformats.org/spreadsheetml/2006/main" count="236" uniqueCount="118">
  <si>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</si>
  <si>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</si>
  <si>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</si>
  <si>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</si>
  <si>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</si>
  <si>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</si>
  <si>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</si>
  <si>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</si>
  <si>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</si>
  <si>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</si>
  <si>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</si>
  <si>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</si>
  <si>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</si>
  <si>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</si>
  <si>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</si>
  <si>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</si>
  <si>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</si>
  <si>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</si>
  <si>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</si>
  <si>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</si>
  <si>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</si>
  <si>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</si>
  <si>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</si>
  <si>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</si>
  <si>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</si>
  <si>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</si>
  <si>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</si>
  <si>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</si>
  <si>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</si>
  <si>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</si>
  <si>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</si>
  <si>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</si>
  <si>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</si>
  <si>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</si>
  <si>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</si>
  <si>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</si>
  <si>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</si>
  <si>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</si>
  <si>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</si>
  <si>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</si>
  <si>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</si>
  <si>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</si>
  <si>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</si>
  <si>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</si>
  <si>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</si>
  <si>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</si>
  <si>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</si>
  <si>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</si>
  <si>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</si>
  <si>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</si>
  <si>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</si>
  <si>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</si>
  <si>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</si>
  <si>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</si>
  <si>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</si>
  <si>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</si>
  <si>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</si>
  <si>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</si>
  <si>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</si>
  <si>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</si>
  <si>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</si>
  <si>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</si>
  <si>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</si>
  <si>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</si>
  <si>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</si>
  <si>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</si>
  <si>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</si>
  <si>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</si>
  <si>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</si>
  <si>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</si>
  <si>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</si>
  <si>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</si>
  <si>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</si>
  <si>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</si>
  <si>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</si>
  <si>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</si>
  <si>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</si>
  <si>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</si>
  <si>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</si>
  <si>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</si>
  <si>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</si>
  <si>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</si>
  <si>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</si>
  <si>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</si>
  <si>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</si>
  <si>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</si>
  <si>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</si>
  <si>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</si>
  <si>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</si>
  <si>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</si>
  <si>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</si>
  <si>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</si>
  <si>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</si>
  <si>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</si>
  <si>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</si>
  <si>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</si>
  <si>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</si>
  <si>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</si>
  <si>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</si>
  <si>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</si>
  <si>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</si>
  <si>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</si>
  <si>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</si>
  <si>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</si>
  <si>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</si>
  <si>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</si>
  <si>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</si>
  <si>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</si>
  <si>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</si>
  <si>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</si>
  <si>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</si>
  <si>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</si>
  <si>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</si>
  <si>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</si>
  <si>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</si>
  <si>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管渠の更新時期は到来していないが、今後は計画的に更新・改良を進めていくことが必要と考える。</t>
    <rPh sb="1" eb="3">
      <t>カンキョ</t>
    </rPh>
    <rPh sb="4" eb="6">
      <t>コウシン</t>
    </rPh>
    <rPh sb="6" eb="8">
      <t>ジキ</t>
    </rPh>
    <rPh sb="9" eb="11">
      <t>トウライ</t>
    </rPh>
    <rPh sb="18" eb="20">
      <t>コンゴ</t>
    </rPh>
    <rPh sb="21" eb="24">
      <t>ケイカクテキ</t>
    </rPh>
    <rPh sb="25" eb="27">
      <t>コウシン</t>
    </rPh>
    <rPh sb="28" eb="30">
      <t>カイリョウ</t>
    </rPh>
    <rPh sb="31" eb="32">
      <t>スス</t>
    </rPh>
    <rPh sb="39" eb="41">
      <t>ヒツヨウ</t>
    </rPh>
    <rPh sb="42" eb="43">
      <t>カンガ</t>
    </rPh>
    <phoneticPr fontId="15"/>
  </si>
  <si>
    <t>①収益的収支比率は100％未満であるが、前年度から2.18％上昇した。経営改善に向けた取組が成果を上げてきていると思われる。
④企業債残高対事業規模比率は、全国平均及び類似団体平均より低くなっている。未だ建設途中にある管渠整備や処理場の耐震工事等も控えていることから、今後も適正な発行に努める。
⑤経費回収率は、比率が100％未満であり、使用料収入で回収すべき経費が賄えていない状況となっている。公営企業会計移行に伴う打切り決算による使用料収入の減により、前年度数値より減少した。
⑥汚水処理原価は、類似団体と比較して61円高い数値となっている。昨年の処理原価から比較して、汚水処理費は減少したが、年間有収水量も減少したため微増した。
⑦施設利用率は、51％前後で推移してきたが、R１年度は46％と減少した。処理能力に比べて実際の処理水量が大きく下回っており、人口減少や節水型社会の広がりなども要因として挙げられるが、施設が有効に活用されるようダウンサイジング等も含め、施設効率の改善に取組む必要がある。
⑧水洗化率は、昨年度より若干、数値は減少し、類似団体と比較しても低い数値となっている。高齢者世帯も多く、供用開始しても接続に至らない家屋も多いが、今後も個別訪問などの普及活動に努め、水洗化率の向上を図っていく必要がある。</t>
    <rPh sb="1" eb="4">
      <t>シュウエキテキ</t>
    </rPh>
    <rPh sb="4" eb="6">
      <t>シュウシ</t>
    </rPh>
    <rPh sb="6" eb="8">
      <t>ヒリツ</t>
    </rPh>
    <rPh sb="13" eb="15">
      <t>ミマン</t>
    </rPh>
    <rPh sb="20" eb="23">
      <t>ゼンネンド</t>
    </rPh>
    <rPh sb="30" eb="32">
      <t>ジョウショウ</t>
    </rPh>
    <rPh sb="35" eb="37">
      <t>ケイエイ</t>
    </rPh>
    <rPh sb="37" eb="39">
      <t>カイゼン</t>
    </rPh>
    <rPh sb="40" eb="41">
      <t>ム</t>
    </rPh>
    <rPh sb="43" eb="45">
      <t>トリクミ</t>
    </rPh>
    <rPh sb="46" eb="48">
      <t>セイカ</t>
    </rPh>
    <rPh sb="49" eb="50">
      <t>ア</t>
    </rPh>
    <rPh sb="57" eb="58">
      <t>オモ</t>
    </rPh>
    <rPh sb="64" eb="66">
      <t>キギョウ</t>
    </rPh>
    <rPh sb="66" eb="67">
      <t>サイ</t>
    </rPh>
    <rPh sb="67" eb="69">
      <t>ザンダカ</t>
    </rPh>
    <rPh sb="69" eb="70">
      <t>タイ</t>
    </rPh>
    <rPh sb="70" eb="72">
      <t>ジギョウ</t>
    </rPh>
    <rPh sb="72" eb="74">
      <t>キボ</t>
    </rPh>
    <rPh sb="74" eb="76">
      <t>ヒリツ</t>
    </rPh>
    <rPh sb="78" eb="80">
      <t>ゼンコク</t>
    </rPh>
    <rPh sb="80" eb="82">
      <t>ヘイキン</t>
    </rPh>
    <rPh sb="82" eb="83">
      <t>オヨ</t>
    </rPh>
    <rPh sb="84" eb="86">
      <t>ルイジ</t>
    </rPh>
    <rPh sb="86" eb="88">
      <t>ダンタイ</t>
    </rPh>
    <rPh sb="88" eb="90">
      <t>ヘイキン</t>
    </rPh>
    <rPh sb="92" eb="93">
      <t>ヒク</t>
    </rPh>
    <rPh sb="100" eb="101">
      <t>イマ</t>
    </rPh>
    <rPh sb="102" eb="104">
      <t>ケンセツ</t>
    </rPh>
    <rPh sb="104" eb="106">
      <t>トチュウ</t>
    </rPh>
    <rPh sb="109" eb="111">
      <t>カンキョ</t>
    </rPh>
    <rPh sb="111" eb="113">
      <t>セイビ</t>
    </rPh>
    <rPh sb="114" eb="117">
      <t>ショリジョウ</t>
    </rPh>
    <rPh sb="118" eb="120">
      <t>タイシン</t>
    </rPh>
    <rPh sb="120" eb="122">
      <t>コウジ</t>
    </rPh>
    <rPh sb="122" eb="123">
      <t>トウ</t>
    </rPh>
    <rPh sb="124" eb="125">
      <t>ヒカ</t>
    </rPh>
    <rPh sb="134" eb="136">
      <t>コンゴ</t>
    </rPh>
    <rPh sb="137" eb="139">
      <t>テキセイ</t>
    </rPh>
    <rPh sb="140" eb="142">
      <t>ハッコウ</t>
    </rPh>
    <rPh sb="143" eb="144">
      <t>ツト</t>
    </rPh>
    <rPh sb="149" eb="151">
      <t>ケイヒ</t>
    </rPh>
    <rPh sb="151" eb="153">
      <t>カイシュウ</t>
    </rPh>
    <rPh sb="153" eb="154">
      <t>リツ</t>
    </rPh>
    <rPh sb="156" eb="158">
      <t>ヒリツ</t>
    </rPh>
    <rPh sb="163" eb="165">
      <t>ミマン</t>
    </rPh>
    <rPh sb="169" eb="172">
      <t>シヨウリョウ</t>
    </rPh>
    <rPh sb="172" eb="174">
      <t>シュウニュウ</t>
    </rPh>
    <rPh sb="175" eb="177">
      <t>カイシュウ</t>
    </rPh>
    <rPh sb="180" eb="182">
      <t>ケイヒ</t>
    </rPh>
    <rPh sb="183" eb="184">
      <t>マカナ</t>
    </rPh>
    <rPh sb="189" eb="191">
      <t>ジョウキョウ</t>
    </rPh>
    <rPh sb="242" eb="244">
      <t>オスイ</t>
    </rPh>
    <rPh sb="244" eb="246">
      <t>ショリ</t>
    </rPh>
    <rPh sb="246" eb="248">
      <t>ゲンカ</t>
    </rPh>
    <rPh sb="250" eb="252">
      <t>ルイジ</t>
    </rPh>
    <rPh sb="252" eb="254">
      <t>ダンタイ</t>
    </rPh>
    <rPh sb="255" eb="257">
      <t>ヒカク</t>
    </rPh>
    <rPh sb="261" eb="262">
      <t>エン</t>
    </rPh>
    <rPh sb="262" eb="263">
      <t>タカ</t>
    </rPh>
    <rPh sb="264" eb="266">
      <t>スウチ</t>
    </rPh>
    <rPh sb="276" eb="278">
      <t>ショリ</t>
    </rPh>
    <rPh sb="278" eb="280">
      <t>ゲンカ</t>
    </rPh>
    <rPh sb="282" eb="284">
      <t>ヒカク</t>
    </rPh>
    <rPh sb="287" eb="289">
      <t>オスイ</t>
    </rPh>
    <rPh sb="289" eb="291">
      <t>ショリ</t>
    </rPh>
    <rPh sb="291" eb="292">
      <t>ヒ</t>
    </rPh>
    <rPh sb="293" eb="295">
      <t>ゲンショウ</t>
    </rPh>
    <rPh sb="299" eb="301">
      <t>ネンカン</t>
    </rPh>
    <rPh sb="301" eb="305">
      <t>ユウシュウスイリョウ</t>
    </rPh>
    <rPh sb="306" eb="308">
      <t>ゲンショウ</t>
    </rPh>
    <rPh sb="312" eb="314">
      <t>ビゾウ</t>
    </rPh>
    <rPh sb="319" eb="321">
      <t>シセツ</t>
    </rPh>
    <rPh sb="321" eb="324">
      <t>リヨウリツ</t>
    </rPh>
    <rPh sb="329" eb="331">
      <t>ゼンゴ</t>
    </rPh>
    <rPh sb="332" eb="334">
      <t>スイイ</t>
    </rPh>
    <rPh sb="349" eb="351">
      <t>ゲンショウ</t>
    </rPh>
    <rPh sb="354" eb="356">
      <t>ショリ</t>
    </rPh>
    <rPh sb="356" eb="358">
      <t>ノウリョク</t>
    </rPh>
    <rPh sb="359" eb="360">
      <t>クラ</t>
    </rPh>
    <rPh sb="362" eb="364">
      <t>ジッサイ</t>
    </rPh>
    <rPh sb="365" eb="367">
      <t>ショリ</t>
    </rPh>
    <rPh sb="367" eb="369">
      <t>スイリョウ</t>
    </rPh>
    <rPh sb="370" eb="371">
      <t>オオ</t>
    </rPh>
    <rPh sb="373" eb="375">
      <t>シタマワ</t>
    </rPh>
    <rPh sb="380" eb="382">
      <t>ジンコウ</t>
    </rPh>
    <rPh sb="382" eb="384">
      <t>ゲンショウ</t>
    </rPh>
    <rPh sb="385" eb="387">
      <t>セッスイ</t>
    </rPh>
    <rPh sb="387" eb="388">
      <t>ガタ</t>
    </rPh>
    <rPh sb="388" eb="390">
      <t>シャカイ</t>
    </rPh>
    <rPh sb="391" eb="392">
      <t>ヒロ</t>
    </rPh>
    <rPh sb="397" eb="399">
      <t>ヨウイン</t>
    </rPh>
    <rPh sb="402" eb="403">
      <t>ア</t>
    </rPh>
    <rPh sb="409" eb="411">
      <t>シセツ</t>
    </rPh>
    <rPh sb="412" eb="414">
      <t>ユウコウ</t>
    </rPh>
    <rPh sb="415" eb="417">
      <t>カツヨウ</t>
    </rPh>
    <rPh sb="430" eb="431">
      <t>トウ</t>
    </rPh>
    <rPh sb="432" eb="433">
      <t>フク</t>
    </rPh>
    <rPh sb="435" eb="437">
      <t>シセツ</t>
    </rPh>
    <rPh sb="437" eb="439">
      <t>コウリツ</t>
    </rPh>
    <rPh sb="440" eb="442">
      <t>カイゼン</t>
    </rPh>
    <rPh sb="443" eb="445">
      <t>トリク</t>
    </rPh>
    <rPh sb="446" eb="448">
      <t>ヒツヨウ</t>
    </rPh>
    <rPh sb="454" eb="457">
      <t>スイセンカ</t>
    </rPh>
    <rPh sb="457" eb="458">
      <t>リツ</t>
    </rPh>
    <rPh sb="460" eb="463">
      <t>サクネンド</t>
    </rPh>
    <rPh sb="465" eb="467">
      <t>ジャッカン</t>
    </rPh>
    <rPh sb="468" eb="470">
      <t>スウチ</t>
    </rPh>
    <rPh sb="471" eb="473">
      <t>ゲンショウ</t>
    </rPh>
    <rPh sb="475" eb="477">
      <t>ルイジ</t>
    </rPh>
    <rPh sb="477" eb="479">
      <t>ダンタイ</t>
    </rPh>
    <rPh sb="480" eb="482">
      <t>ヒカク</t>
    </rPh>
    <rPh sb="485" eb="486">
      <t>ヒク</t>
    </rPh>
    <rPh sb="487" eb="489">
      <t>スウチ</t>
    </rPh>
    <rPh sb="496" eb="499">
      <t>コウレイシャ</t>
    </rPh>
    <rPh sb="499" eb="501">
      <t>セタイ</t>
    </rPh>
    <rPh sb="502" eb="503">
      <t>オオ</t>
    </rPh>
    <rPh sb="505" eb="509">
      <t>キョウヨウカイシ</t>
    </rPh>
    <rPh sb="512" eb="514">
      <t>セツゾク</t>
    </rPh>
    <rPh sb="515" eb="516">
      <t>イタ</t>
    </rPh>
    <rPh sb="519" eb="521">
      <t>カオク</t>
    </rPh>
    <rPh sb="522" eb="523">
      <t>オオ</t>
    </rPh>
    <rPh sb="526" eb="528">
      <t>コンゴ</t>
    </rPh>
    <rPh sb="529" eb="531">
      <t>コベツ</t>
    </rPh>
    <rPh sb="531" eb="533">
      <t>ホウモン</t>
    </rPh>
    <rPh sb="536" eb="538">
      <t>フキュウ</t>
    </rPh>
    <rPh sb="538" eb="540">
      <t>カツドウ</t>
    </rPh>
    <rPh sb="541" eb="542">
      <t>ツト</t>
    </rPh>
    <rPh sb="544" eb="547">
      <t>スイセンカ</t>
    </rPh>
    <rPh sb="547" eb="548">
      <t>リツ</t>
    </rPh>
    <rPh sb="549" eb="551">
      <t>コウジョウ</t>
    </rPh>
    <rPh sb="552" eb="553">
      <t>ハカ</t>
    </rPh>
    <rPh sb="557" eb="559">
      <t>ヒツヨウ</t>
    </rPh>
    <phoneticPr fontId="15"/>
  </si>
  <si>
    <t>　普及率も54.63%と県平均を大きく下回っており、今後も年次計画に基づいた管渠整備を進めながら、施設の耐震化や改築更新費用にも備えていく必要があり、財源の確保が課題となる。そのためにも、的確な経営分析を行い、適正な使用料の設定と未接続世帯への接続推進を強化し有収水量の向上を図るとともに、費用の抑制にも努め、経営の健全化及び効率化を進めていく。
　また、経営戦略を令和２年度末に見直す予定となっており、今後は新たな経営戦略に基づいた持続可能なサービス提供に努める。</t>
    <rPh sb="1" eb="3">
      <t>フキュウ</t>
    </rPh>
    <rPh sb="3" eb="4">
      <t>リツ</t>
    </rPh>
    <rPh sb="12" eb="13">
      <t>ケン</t>
    </rPh>
    <rPh sb="13" eb="15">
      <t>ヘイキン</t>
    </rPh>
    <rPh sb="16" eb="17">
      <t>オオ</t>
    </rPh>
    <rPh sb="19" eb="21">
      <t>シタマワ</t>
    </rPh>
    <rPh sb="26" eb="28">
      <t>コンゴ</t>
    </rPh>
    <rPh sb="29" eb="31">
      <t>ネンジ</t>
    </rPh>
    <rPh sb="31" eb="33">
      <t>ケイカク</t>
    </rPh>
    <rPh sb="34" eb="35">
      <t>モト</t>
    </rPh>
    <rPh sb="38" eb="40">
      <t>カンキョ</t>
    </rPh>
    <rPh sb="40" eb="42">
      <t>セイビ</t>
    </rPh>
    <rPh sb="43" eb="44">
      <t>スス</t>
    </rPh>
    <rPh sb="49" eb="51">
      <t>シセツ</t>
    </rPh>
    <rPh sb="52" eb="55">
      <t>タイシンカ</t>
    </rPh>
    <rPh sb="56" eb="58">
      <t>カイチク</t>
    </rPh>
    <rPh sb="58" eb="60">
      <t>コウシン</t>
    </rPh>
    <rPh sb="60" eb="62">
      <t>ヒヨウ</t>
    </rPh>
    <rPh sb="64" eb="65">
      <t>ソナ</t>
    </rPh>
    <rPh sb="69" eb="71">
      <t>ヒツヨウ</t>
    </rPh>
    <rPh sb="75" eb="77">
      <t>ザイゲン</t>
    </rPh>
    <rPh sb="78" eb="80">
      <t>カクホ</t>
    </rPh>
    <rPh sb="81" eb="83">
      <t>カダイ</t>
    </rPh>
    <rPh sb="94" eb="96">
      <t>テキカク</t>
    </rPh>
    <rPh sb="97" eb="99">
      <t>ケイエイ</t>
    </rPh>
    <rPh sb="99" eb="101">
      <t>ブンセキ</t>
    </rPh>
    <rPh sb="102" eb="103">
      <t>オコナ</t>
    </rPh>
    <rPh sb="105" eb="107">
      <t>テキセイ</t>
    </rPh>
    <rPh sb="108" eb="111">
      <t>シヨウリョウ</t>
    </rPh>
    <rPh sb="112" eb="114">
      <t>セッテイ</t>
    </rPh>
    <rPh sb="115" eb="118">
      <t>ミセツゾク</t>
    </rPh>
    <rPh sb="118" eb="120">
      <t>セタイ</t>
    </rPh>
    <rPh sb="122" eb="124">
      <t>セツゾク</t>
    </rPh>
    <rPh sb="124" eb="126">
      <t>スイシン</t>
    </rPh>
    <rPh sb="127" eb="129">
      <t>キョウカ</t>
    </rPh>
    <rPh sb="130" eb="134">
      <t>ユウシュウスイリョウ</t>
    </rPh>
    <rPh sb="135" eb="137">
      <t>コウジョウ</t>
    </rPh>
    <rPh sb="138" eb="139">
      <t>ハカ</t>
    </rPh>
    <rPh sb="145" eb="147">
      <t>ヒヨウ</t>
    </rPh>
    <rPh sb="148" eb="150">
      <t>ヨクセイ</t>
    </rPh>
    <rPh sb="152" eb="153">
      <t>ツト</t>
    </rPh>
    <rPh sb="155" eb="157">
      <t>ケイエイ</t>
    </rPh>
    <rPh sb="158" eb="161">
      <t>ケンゼンカ</t>
    </rPh>
    <rPh sb="161" eb="162">
      <t>オヨ</t>
    </rPh>
    <rPh sb="163" eb="166">
      <t>コウリツカ</t>
    </rPh>
    <rPh sb="167" eb="168">
      <t>スス</t>
    </rPh>
    <rPh sb="178" eb="180">
      <t>ケイエイ</t>
    </rPh>
    <rPh sb="180" eb="182">
      <t>センリャク</t>
    </rPh>
    <rPh sb="183" eb="185">
      <t>レイワ</t>
    </rPh>
    <rPh sb="186" eb="188">
      <t>ネンド</t>
    </rPh>
    <rPh sb="188" eb="189">
      <t>マツ</t>
    </rPh>
    <rPh sb="190" eb="192">
      <t>ミナオ</t>
    </rPh>
    <rPh sb="193" eb="195">
      <t>ヨテイ</t>
    </rPh>
    <rPh sb="202" eb="204">
      <t>コンゴ</t>
    </rPh>
    <rPh sb="205" eb="206">
      <t>アラ</t>
    </rPh>
    <rPh sb="208" eb="210">
      <t>ケイエイ</t>
    </rPh>
    <rPh sb="210" eb="212">
      <t>センリャク</t>
    </rPh>
    <rPh sb="213" eb="214">
      <t>モト</t>
    </rPh>
    <rPh sb="217" eb="219">
      <t>ジゾク</t>
    </rPh>
    <rPh sb="219" eb="221">
      <t>カノウ</t>
    </rPh>
    <rPh sb="226" eb="228">
      <t>テイキョウ</t>
    </rPh>
    <rPh sb="229" eb="230">
      <t>ツト</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</si>
</sst>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DA-4899-96A0-AA9D5A6FCD9C}"/>
            </c:ext>
          </c:extLst>
        </c:ser>
        <c:dLbls>
          <c:showLegendKey val="0"/>
          <c:showVal val="0"/>
          <c:showCatName val="0"/>
          <c:showSerName val="0"/>
          <c:showPercent val="0"/>
          <c:showBubbleSize val="0"/>
        </c:dLbls>
        <c:gapWidth val="150"/>
        <c:axId val="313555736"/>
        <c:axId val="31356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0.17</c:v>
                </c:pt>
              </c:numCache>
            </c:numRef>
          </c:val>
          <c:smooth val="0"/>
          <c:extLst xmlns:c16r2="http://schemas.microsoft.com/office/drawing/2015/06/chart">
            <c:ext xmlns:c16="http://schemas.microsoft.com/office/drawing/2014/chart" uri="{C3380CC4-5D6E-409C-BE32-E72D297353CC}">
              <c16:uniqueId val="{00000001-6BDA-4899-96A0-AA9D5A6FCD9C}"/>
            </c:ext>
          </c:extLst>
        </c:ser>
        <c:dLbls>
          <c:showLegendKey val="0"/>
          <c:showVal val="0"/>
          <c:showCatName val="0"/>
          <c:showSerName val="0"/>
          <c:showPercent val="0"/>
          <c:showBubbleSize val="0"/>
        </c:dLbls>
        <c:marker val="1"/>
        <c:smooth val="0"/>
        <c:axId val="313555736"/>
        <c:axId val="313560048"/>
      </c:lineChart>
      <c:dateAx>
        <c:axId val="313555736"/>
        <c:scaling>
          <c:orientation val="minMax"/>
        </c:scaling>
        <c:delete val="1"/>
        <c:axPos val="b"/>
        <c:numFmt formatCode="&quot;H&quot;yy" sourceLinked="1"/>
        <c:majorTickMark val="none"/>
        <c:minorTickMark val="none"/>
        <c:tickLblPos val="none"/>
        <c:crossAx val="313560048"/>
        <c:crosses val="autoZero"/>
        <c:auto val="1"/>
        <c:lblOffset val="100"/>
        <c:baseTimeUnit val="years"/>
      </c:dateAx>
      <c:valAx>
        <c:axId val="31356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55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51.39</c:v>
                </c:pt>
                <c:pt idx="1">
                  <c:v>52.21</c:v>
                </c:pt>
                <c:pt idx="2">
                  <c:v>52.1</c:v>
                </c:pt>
                <c:pt idx="3">
                  <c:v>51.22</c:v>
                </c:pt>
                <c:pt idx="4">
                  <c:v>46.66</c:v>
                </c:pt>
              </c:numCache>
            </c:numRef>
          </c:val>
          <c:extLst xmlns:c16r2="http://schemas.microsoft.com/office/drawing/2015/06/chart">
            <c:ext xmlns:c16="http://schemas.microsoft.com/office/drawing/2014/chart" uri="{C3380CC4-5D6E-409C-BE32-E72D297353CC}">
              <c16:uniqueId val="{00000000-2116-4B3A-BD5C-54DBF5272336}"/>
            </c:ext>
          </c:extLst>
        </c:ser>
        <c:dLbls>
          <c:showLegendKey val="0"/>
          <c:showVal val="0"/>
          <c:showCatName val="0"/>
          <c:showSerName val="0"/>
          <c:showPercent val="0"/>
          <c:showBubbleSize val="0"/>
        </c:dLbls>
        <c:gapWidth val="150"/>
        <c:axId val="388896440"/>
        <c:axId val="38889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57.42</c:v>
                </c:pt>
              </c:numCache>
            </c:numRef>
          </c:val>
          <c:smooth val="0"/>
          <c:extLst xmlns:c16r2="http://schemas.microsoft.com/office/drawing/2015/06/chart">
            <c:ext xmlns:c16="http://schemas.microsoft.com/office/drawing/2014/chart" uri="{C3380CC4-5D6E-409C-BE32-E72D297353CC}">
              <c16:uniqueId val="{00000001-2116-4B3A-BD5C-54DBF5272336}"/>
            </c:ext>
          </c:extLst>
        </c:ser>
        <c:dLbls>
          <c:showLegendKey val="0"/>
          <c:showVal val="0"/>
          <c:showCatName val="0"/>
          <c:showSerName val="0"/>
          <c:showPercent val="0"/>
          <c:showBubbleSize val="0"/>
        </c:dLbls>
        <c:marker val="1"/>
        <c:smooth val="0"/>
        <c:axId val="388896440"/>
        <c:axId val="388898792"/>
      </c:lineChart>
      <c:dateAx>
        <c:axId val="388896440"/>
        <c:scaling>
          <c:orientation val="minMax"/>
        </c:scaling>
        <c:delete val="1"/>
        <c:axPos val="b"/>
        <c:numFmt formatCode="&quot;H&quot;yy" sourceLinked="1"/>
        <c:majorTickMark val="none"/>
        <c:minorTickMark val="none"/>
        <c:tickLblPos val="none"/>
        <c:crossAx val="388898792"/>
        <c:crosses val="autoZero"/>
        <c:auto val="1"/>
        <c:lblOffset val="100"/>
        <c:baseTimeUnit val="years"/>
      </c:dateAx>
      <c:valAx>
        <c:axId val="38889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9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80.12</c:v>
                </c:pt>
                <c:pt idx="1">
                  <c:v>79.77</c:v>
                </c:pt>
                <c:pt idx="2">
                  <c:v>80.45</c:v>
                </c:pt>
                <c:pt idx="3">
                  <c:v>81.09</c:v>
                </c:pt>
                <c:pt idx="4">
                  <c:v>80.06</c:v>
                </c:pt>
              </c:numCache>
            </c:numRef>
          </c:val>
          <c:extLst xmlns:c16r2="http://schemas.microsoft.com/office/drawing/2015/06/chart">
            <c:ext xmlns:c16="http://schemas.microsoft.com/office/drawing/2014/chart" uri="{C3380CC4-5D6E-409C-BE32-E72D297353CC}">
              <c16:uniqueId val="{00000000-D47E-458C-8556-7675BAF66CFC}"/>
            </c:ext>
          </c:extLst>
        </c:ser>
        <c:dLbls>
          <c:showLegendKey val="0"/>
          <c:showVal val="0"/>
          <c:showCatName val="0"/>
          <c:showSerName val="0"/>
          <c:showPercent val="0"/>
          <c:showBubbleSize val="0"/>
        </c:dLbls>
        <c:gapWidth val="150"/>
        <c:axId val="388898008"/>
        <c:axId val="38890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90.42</c:v>
                </c:pt>
              </c:numCache>
            </c:numRef>
          </c:val>
          <c:smooth val="0"/>
          <c:extLst xmlns:c16r2="http://schemas.microsoft.com/office/drawing/2015/06/chart">
            <c:ext xmlns:c16="http://schemas.microsoft.com/office/drawing/2014/chart" uri="{C3380CC4-5D6E-409C-BE32-E72D297353CC}">
              <c16:uniqueId val="{00000001-D47E-458C-8556-7675BAF66CFC}"/>
            </c:ext>
          </c:extLst>
        </c:ser>
        <c:dLbls>
          <c:showLegendKey val="0"/>
          <c:showVal val="0"/>
          <c:showCatName val="0"/>
          <c:showSerName val="0"/>
          <c:showPercent val="0"/>
          <c:showBubbleSize val="0"/>
        </c:dLbls>
        <c:marker val="1"/>
        <c:smooth val="0"/>
        <c:axId val="388898008"/>
        <c:axId val="388900752"/>
      </c:lineChart>
      <c:dateAx>
        <c:axId val="388898008"/>
        <c:scaling>
          <c:orientation val="minMax"/>
        </c:scaling>
        <c:delete val="1"/>
        <c:axPos val="b"/>
        <c:numFmt formatCode="&quot;H&quot;yy" sourceLinked="1"/>
        <c:majorTickMark val="none"/>
        <c:minorTickMark val="none"/>
        <c:tickLblPos val="none"/>
        <c:crossAx val="388900752"/>
        <c:crosses val="autoZero"/>
        <c:auto val="1"/>
        <c:lblOffset val="100"/>
        <c:baseTimeUnit val="years"/>
      </c:dateAx>
      <c:valAx>
        <c:axId val="38890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9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65.37</c:v>
                </c:pt>
                <c:pt idx="1">
                  <c:v>64.790000000000006</c:v>
                </c:pt>
                <c:pt idx="2">
                  <c:v>68.91</c:v>
                </c:pt>
                <c:pt idx="3">
                  <c:v>72.959999999999994</c:v>
                </c:pt>
                <c:pt idx="4">
                  <c:v>75.14</c:v>
                </c:pt>
              </c:numCache>
            </c:numRef>
          </c:val>
          <c:extLst xmlns:c16r2="http://schemas.microsoft.com/office/drawing/2015/06/chart">
            <c:ext xmlns:c16="http://schemas.microsoft.com/office/drawing/2014/chart" uri="{C3380CC4-5D6E-409C-BE32-E72D297353CC}">
              <c16:uniqueId val="{00000000-CC8C-442D-A8B4-77DAADB33795}"/>
            </c:ext>
          </c:extLst>
        </c:ser>
        <c:dLbls>
          <c:showLegendKey val="0"/>
          <c:showVal val="0"/>
          <c:showCatName val="0"/>
          <c:showSerName val="0"/>
          <c:showPercent val="0"/>
          <c:showBubbleSize val="0"/>
        </c:dLbls>
        <c:gapWidth val="150"/>
        <c:axId val="313558480"/>
        <c:axId val="31355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8C-442D-A8B4-77DAADB33795}"/>
            </c:ext>
          </c:extLst>
        </c:ser>
        <c:dLbls>
          <c:showLegendKey val="0"/>
          <c:showVal val="0"/>
          <c:showCatName val="0"/>
          <c:showSerName val="0"/>
          <c:showPercent val="0"/>
          <c:showBubbleSize val="0"/>
        </c:dLbls>
        <c:marker val="1"/>
        <c:smooth val="0"/>
        <c:axId val="313558480"/>
        <c:axId val="313558872"/>
      </c:lineChart>
      <c:dateAx>
        <c:axId val="313558480"/>
        <c:scaling>
          <c:orientation val="minMax"/>
        </c:scaling>
        <c:delete val="1"/>
        <c:axPos val="b"/>
        <c:numFmt formatCode="&quot;H&quot;yy" sourceLinked="1"/>
        <c:majorTickMark val="none"/>
        <c:minorTickMark val="none"/>
        <c:tickLblPos val="none"/>
        <c:crossAx val="313558872"/>
        <c:crosses val="autoZero"/>
        <c:auto val="1"/>
        <c:lblOffset val="100"/>
        <c:baseTimeUnit val="years"/>
      </c:dateAx>
      <c:valAx>
        <c:axId val="31355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55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24-40D5-B5C5-5CF03F7AA2E6}"/>
            </c:ext>
          </c:extLst>
        </c:ser>
        <c:dLbls>
          <c:showLegendKey val="0"/>
          <c:showVal val="0"/>
          <c:showCatName val="0"/>
          <c:showSerName val="0"/>
          <c:showPercent val="0"/>
          <c:showBubbleSize val="0"/>
        </c:dLbls>
        <c:gapWidth val="150"/>
        <c:axId val="313559264"/>
        <c:axId val="3135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24-40D5-B5C5-5CF03F7AA2E6}"/>
            </c:ext>
          </c:extLst>
        </c:ser>
        <c:dLbls>
          <c:showLegendKey val="0"/>
          <c:showVal val="0"/>
          <c:showCatName val="0"/>
          <c:showSerName val="0"/>
          <c:showPercent val="0"/>
          <c:showBubbleSize val="0"/>
        </c:dLbls>
        <c:marker val="1"/>
        <c:smooth val="0"/>
        <c:axId val="313559264"/>
        <c:axId val="313554560"/>
      </c:lineChart>
      <c:dateAx>
        <c:axId val="313559264"/>
        <c:scaling>
          <c:orientation val="minMax"/>
        </c:scaling>
        <c:delete val="1"/>
        <c:axPos val="b"/>
        <c:numFmt formatCode="&quot;H&quot;yy" sourceLinked="1"/>
        <c:majorTickMark val="none"/>
        <c:minorTickMark val="none"/>
        <c:tickLblPos val="none"/>
        <c:crossAx val="313554560"/>
        <c:crosses val="autoZero"/>
        <c:auto val="1"/>
        <c:lblOffset val="100"/>
        <c:baseTimeUnit val="years"/>
      </c:dateAx>
      <c:valAx>
        <c:axId val="3135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5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59-4E9B-9EE5-5CAB886F92D1}"/>
            </c:ext>
          </c:extLst>
        </c:ser>
        <c:dLbls>
          <c:showLegendKey val="0"/>
          <c:showVal val="0"/>
          <c:showCatName val="0"/>
          <c:showSerName val="0"/>
          <c:showPercent val="0"/>
          <c:showBubbleSize val="0"/>
        </c:dLbls>
        <c:gapWidth val="150"/>
        <c:axId val="313556520"/>
        <c:axId val="31355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59-4E9B-9EE5-5CAB886F92D1}"/>
            </c:ext>
          </c:extLst>
        </c:ser>
        <c:dLbls>
          <c:showLegendKey val="0"/>
          <c:showVal val="0"/>
          <c:showCatName val="0"/>
          <c:showSerName val="0"/>
          <c:showPercent val="0"/>
          <c:showBubbleSize val="0"/>
        </c:dLbls>
        <c:marker val="1"/>
        <c:smooth val="0"/>
        <c:axId val="313556520"/>
        <c:axId val="313557304"/>
      </c:lineChart>
      <c:dateAx>
        <c:axId val="313556520"/>
        <c:scaling>
          <c:orientation val="minMax"/>
        </c:scaling>
        <c:delete val="1"/>
        <c:axPos val="b"/>
        <c:numFmt formatCode="&quot;H&quot;yy" sourceLinked="1"/>
        <c:majorTickMark val="none"/>
        <c:minorTickMark val="none"/>
        <c:tickLblPos val="none"/>
        <c:crossAx val="313557304"/>
        <c:crosses val="autoZero"/>
        <c:auto val="1"/>
        <c:lblOffset val="100"/>
        <c:baseTimeUnit val="years"/>
      </c:dateAx>
      <c:valAx>
        <c:axId val="31355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55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F6-4CCF-B663-6FEBE10BB08B}"/>
            </c:ext>
          </c:extLst>
        </c:ser>
        <c:dLbls>
          <c:showLegendKey val="0"/>
          <c:showVal val="0"/>
          <c:showCatName val="0"/>
          <c:showSerName val="0"/>
          <c:showPercent val="0"/>
          <c:showBubbleSize val="0"/>
        </c:dLbls>
        <c:gapWidth val="150"/>
        <c:axId val="388461336"/>
        <c:axId val="38846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F6-4CCF-B663-6FEBE10BB08B}"/>
            </c:ext>
          </c:extLst>
        </c:ser>
        <c:dLbls>
          <c:showLegendKey val="0"/>
          <c:showVal val="0"/>
          <c:showCatName val="0"/>
          <c:showSerName val="0"/>
          <c:showPercent val="0"/>
          <c:showBubbleSize val="0"/>
        </c:dLbls>
        <c:marker val="1"/>
        <c:smooth val="0"/>
        <c:axId val="388461336"/>
        <c:axId val="388465256"/>
      </c:lineChart>
      <c:dateAx>
        <c:axId val="388461336"/>
        <c:scaling>
          <c:orientation val="minMax"/>
        </c:scaling>
        <c:delete val="1"/>
        <c:axPos val="b"/>
        <c:numFmt formatCode="&quot;H&quot;yy" sourceLinked="1"/>
        <c:majorTickMark val="none"/>
        <c:minorTickMark val="none"/>
        <c:tickLblPos val="none"/>
        <c:crossAx val="388465256"/>
        <c:crosses val="autoZero"/>
        <c:auto val="1"/>
        <c:lblOffset val="100"/>
        <c:baseTimeUnit val="years"/>
      </c:dateAx>
      <c:valAx>
        <c:axId val="38846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6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FF-4F9D-B07E-3B8EE0AB0671}"/>
            </c:ext>
          </c:extLst>
        </c:ser>
        <c:dLbls>
          <c:showLegendKey val="0"/>
          <c:showVal val="0"/>
          <c:showCatName val="0"/>
          <c:showSerName val="0"/>
          <c:showPercent val="0"/>
          <c:showBubbleSize val="0"/>
        </c:dLbls>
        <c:gapWidth val="150"/>
        <c:axId val="388467216"/>
        <c:axId val="38846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FF-4F9D-B07E-3B8EE0AB0671}"/>
            </c:ext>
          </c:extLst>
        </c:ser>
        <c:dLbls>
          <c:showLegendKey val="0"/>
          <c:showVal val="0"/>
          <c:showCatName val="0"/>
          <c:showSerName val="0"/>
          <c:showPercent val="0"/>
          <c:showBubbleSize val="0"/>
        </c:dLbls>
        <c:marker val="1"/>
        <c:smooth val="0"/>
        <c:axId val="388467216"/>
        <c:axId val="388467608"/>
      </c:lineChart>
      <c:dateAx>
        <c:axId val="388467216"/>
        <c:scaling>
          <c:orientation val="minMax"/>
        </c:scaling>
        <c:delete val="1"/>
        <c:axPos val="b"/>
        <c:numFmt formatCode="&quot;H&quot;yy" sourceLinked="1"/>
        <c:majorTickMark val="none"/>
        <c:minorTickMark val="none"/>
        <c:tickLblPos val="none"/>
        <c:crossAx val="388467608"/>
        <c:crosses val="autoZero"/>
        <c:auto val="1"/>
        <c:lblOffset val="100"/>
        <c:baseTimeUnit val="years"/>
      </c:dateAx>
      <c:valAx>
        <c:axId val="38846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6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1431.76</c:v>
                </c:pt>
                <c:pt idx="1">
                  <c:v>1277.43</c:v>
                </c:pt>
                <c:pt idx="2">
                  <c:v>675.48</c:v>
                </c:pt>
                <c:pt idx="3">
                  <c:v>787.41</c:v>
                </c:pt>
                <c:pt idx="4">
                  <c:v>471.6</c:v>
                </c:pt>
              </c:numCache>
            </c:numRef>
          </c:val>
          <c:extLst xmlns:c16r2="http://schemas.microsoft.com/office/drawing/2015/06/chart">
            <c:ext xmlns:c16="http://schemas.microsoft.com/office/drawing/2014/chart" uri="{C3380CC4-5D6E-409C-BE32-E72D297353CC}">
              <c16:uniqueId val="{00000000-E632-4443-B525-418E1D0678BF}"/>
            </c:ext>
          </c:extLst>
        </c:ser>
        <c:dLbls>
          <c:showLegendKey val="0"/>
          <c:showVal val="0"/>
          <c:showCatName val="0"/>
          <c:showSerName val="0"/>
          <c:showPercent val="0"/>
          <c:showBubbleSize val="0"/>
        </c:dLbls>
        <c:gapWidth val="150"/>
        <c:axId val="388463688"/>
        <c:axId val="3884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789.44</c:v>
                </c:pt>
              </c:numCache>
            </c:numRef>
          </c:val>
          <c:smooth val="0"/>
          <c:extLst xmlns:c16r2="http://schemas.microsoft.com/office/drawing/2015/06/chart">
            <c:ext xmlns:c16="http://schemas.microsoft.com/office/drawing/2014/chart" uri="{C3380CC4-5D6E-409C-BE32-E72D297353CC}">
              <c16:uniqueId val="{00000001-E632-4443-B525-418E1D0678BF}"/>
            </c:ext>
          </c:extLst>
        </c:ser>
        <c:dLbls>
          <c:showLegendKey val="0"/>
          <c:showVal val="0"/>
          <c:showCatName val="0"/>
          <c:showSerName val="0"/>
          <c:showPercent val="0"/>
          <c:showBubbleSize val="0"/>
        </c:dLbls>
        <c:marker val="1"/>
        <c:smooth val="0"/>
        <c:axId val="388463688"/>
        <c:axId val="388466432"/>
      </c:lineChart>
      <c:dateAx>
        <c:axId val="388463688"/>
        <c:scaling>
          <c:orientation val="minMax"/>
        </c:scaling>
        <c:delete val="1"/>
        <c:axPos val="b"/>
        <c:numFmt formatCode="&quot;H&quot;yy" sourceLinked="1"/>
        <c:majorTickMark val="none"/>
        <c:minorTickMark val="none"/>
        <c:tickLblPos val="none"/>
        <c:crossAx val="388466432"/>
        <c:crosses val="autoZero"/>
        <c:auto val="1"/>
        <c:lblOffset val="100"/>
        <c:baseTimeUnit val="years"/>
      </c:dateAx>
      <c:valAx>
        <c:axId val="3884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6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80.680000000000007</c:v>
                </c:pt>
                <c:pt idx="1">
                  <c:v>82.21</c:v>
                </c:pt>
                <c:pt idx="2">
                  <c:v>91.86</c:v>
                </c:pt>
                <c:pt idx="3">
                  <c:v>89.24</c:v>
                </c:pt>
                <c:pt idx="4">
                  <c:v>86.7</c:v>
                </c:pt>
              </c:numCache>
            </c:numRef>
          </c:val>
          <c:extLst xmlns:c16r2="http://schemas.microsoft.com/office/drawing/2015/06/chart">
            <c:ext xmlns:c16="http://schemas.microsoft.com/office/drawing/2014/chart" uri="{C3380CC4-5D6E-409C-BE32-E72D297353CC}">
              <c16:uniqueId val="{00000000-2E31-42D9-B1BA-2DDAC7B796DF}"/>
            </c:ext>
          </c:extLst>
        </c:ser>
        <c:dLbls>
          <c:showLegendKey val="0"/>
          <c:showVal val="0"/>
          <c:showCatName val="0"/>
          <c:showSerName val="0"/>
          <c:showPercent val="0"/>
          <c:showBubbleSize val="0"/>
        </c:dLbls>
        <c:gapWidth val="150"/>
        <c:axId val="388460944"/>
        <c:axId val="38846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87.29</c:v>
                </c:pt>
              </c:numCache>
            </c:numRef>
          </c:val>
          <c:smooth val="0"/>
          <c:extLst xmlns:c16r2="http://schemas.microsoft.com/office/drawing/2015/06/chart">
            <c:ext xmlns:c16="http://schemas.microsoft.com/office/drawing/2014/chart" uri="{C3380CC4-5D6E-409C-BE32-E72D297353CC}">
              <c16:uniqueId val="{00000001-2E31-42D9-B1BA-2DDAC7B796DF}"/>
            </c:ext>
          </c:extLst>
        </c:ser>
        <c:dLbls>
          <c:showLegendKey val="0"/>
          <c:showVal val="0"/>
          <c:showCatName val="0"/>
          <c:showSerName val="0"/>
          <c:showPercent val="0"/>
          <c:showBubbleSize val="0"/>
        </c:dLbls>
        <c:marker val="1"/>
        <c:smooth val="0"/>
        <c:axId val="388460944"/>
        <c:axId val="388460552"/>
      </c:lineChart>
      <c:dateAx>
        <c:axId val="388460944"/>
        <c:scaling>
          <c:orientation val="minMax"/>
        </c:scaling>
        <c:delete val="1"/>
        <c:axPos val="b"/>
        <c:numFmt formatCode="&quot;H&quot;yy" sourceLinked="1"/>
        <c:majorTickMark val="none"/>
        <c:minorTickMark val="none"/>
        <c:tickLblPos val="none"/>
        <c:crossAx val="388460552"/>
        <c:crosses val="autoZero"/>
        <c:auto val="1"/>
        <c:lblOffset val="100"/>
        <c:baseTimeUnit val="years"/>
      </c:dateAx>
      <c:valAx>
        <c:axId val="38846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6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258.87</c:v>
                </c:pt>
                <c:pt idx="1">
                  <c:v>255.23</c:v>
                </c:pt>
                <c:pt idx="2">
                  <c:v>228.85</c:v>
                </c:pt>
                <c:pt idx="3">
                  <c:v>236.88</c:v>
                </c:pt>
                <c:pt idx="4">
                  <c:v>237.67</c:v>
                </c:pt>
              </c:numCache>
            </c:numRef>
          </c:val>
          <c:extLst xmlns:c16r2="http://schemas.microsoft.com/office/drawing/2015/06/chart">
            <c:ext xmlns:c16="http://schemas.microsoft.com/office/drawing/2014/chart" uri="{C3380CC4-5D6E-409C-BE32-E72D297353CC}">
              <c16:uniqueId val="{00000000-926C-44C6-857B-1DA9925A06D7}"/>
            </c:ext>
          </c:extLst>
        </c:ser>
        <c:dLbls>
          <c:showLegendKey val="0"/>
          <c:showVal val="0"/>
          <c:showCatName val="0"/>
          <c:showSerName val="0"/>
          <c:showPercent val="0"/>
          <c:showBubbleSize val="0"/>
        </c:dLbls>
        <c:gapWidth val="150"/>
        <c:axId val="388462120"/>
        <c:axId val="38846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176.67</c:v>
                </c:pt>
              </c:numCache>
            </c:numRef>
          </c:val>
          <c:smooth val="0"/>
          <c:extLst xmlns:c16r2="http://schemas.microsoft.com/office/drawing/2015/06/chart">
            <c:ext xmlns:c16="http://schemas.microsoft.com/office/drawing/2014/chart" uri="{C3380CC4-5D6E-409C-BE32-E72D297353CC}">
              <c16:uniqueId val="{00000001-926C-44C6-857B-1DA9925A06D7}"/>
            </c:ext>
          </c:extLst>
        </c:ser>
        <c:dLbls>
          <c:showLegendKey val="0"/>
          <c:showVal val="0"/>
          <c:showCatName val="0"/>
          <c:showSerName val="0"/>
          <c:showPercent val="0"/>
          <c:showBubbleSize val="0"/>
        </c:dLbls>
        <c:marker val="1"/>
        <c:smooth val="0"/>
        <c:axId val="388462120"/>
        <c:axId val="388462512"/>
      </c:lineChart>
      <c:dateAx>
        <c:axId val="388462120"/>
        <c:scaling>
          <c:orientation val="minMax"/>
        </c:scaling>
        <c:delete val="1"/>
        <c:axPos val="b"/>
        <c:numFmt formatCode="&quot;H&quot;yy" sourceLinked="1"/>
        <c:majorTickMark val="none"/>
        <c:minorTickMark val="none"/>
        <c:tickLblPos val="none"/>
        <c:crossAx val="388462512"/>
        <c:crosses val="autoZero"/>
        <c:auto val="1"/>
        <c:lblOffset val="100"/>
        <c:baseTimeUnit val="years"/>
      </c:dateAx>
      <c:valAx>
        <c:axId val="38846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6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新庄市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35351</v>
      </c>
      <c r="AM8" s="69"/>
      <c r="AN8" s="69"/>
      <c r="AO8" s="69"/>
      <c r="AP8" s="69"/>
      <c r="AQ8" s="69"/>
      <c r="AR8" s="69"/>
      <c r="AS8" s="69"/>
      <c r="AT8" s="68">
        <f>データ!T6</f>
        <v>222.85</v>
      </c>
      <c r="AU8" s="68"/>
      <c r="AV8" s="68"/>
      <c r="AW8" s="68"/>
      <c r="AX8" s="68"/>
      <c r="AY8" s="68"/>
      <c r="AZ8" s="68"/>
      <c r="BA8" s="68"/>
      <c r="BB8" s="68">
        <f>データ!U6</f>
        <v>158.63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54.63</v>
      </c>
      <c r="Q10" s="68"/>
      <c r="R10" s="68"/>
      <c r="S10" s="68"/>
      <c r="T10" s="68"/>
      <c r="U10" s="68"/>
      <c r="V10" s="68"/>
      <c r="W10" s="68">
        <f>データ!Q6</f>
        <v>75.95</v>
      </c>
      <c r="X10" s="68"/>
      <c r="Y10" s="68"/>
      <c r="Z10" s="68"/>
      <c r="AA10" s="68"/>
      <c r="AB10" s="68"/>
      <c r="AC10" s="68"/>
      <c r="AD10" s="69">
        <f>データ!R6</f>
        <v>3795</v>
      </c>
      <c r="AE10" s="69"/>
      <c r="AF10" s="69"/>
      <c r="AG10" s="69"/>
      <c r="AH10" s="69"/>
      <c r="AI10" s="69"/>
      <c r="AJ10" s="69"/>
      <c r="AK10" s="2"/>
      <c r="AL10" s="69">
        <f>データ!V6</f>
        <v>19142</v>
      </c>
      <c r="AM10" s="69"/>
      <c r="AN10" s="69"/>
      <c r="AO10" s="69"/>
      <c r="AP10" s="69"/>
      <c r="AQ10" s="69"/>
      <c r="AR10" s="69"/>
      <c r="AS10" s="69"/>
      <c r="AT10" s="68">
        <f>データ!W6</f>
        <v>5.32</v>
      </c>
      <c r="AU10" s="68"/>
      <c r="AV10" s="68"/>
      <c r="AW10" s="68"/>
      <c r="AX10" s="68"/>
      <c r="AY10" s="68"/>
      <c r="AZ10" s="68"/>
      <c r="BA10" s="68"/>
      <c r="BB10" s="68">
        <f>データ!X6</f>
        <v>3598.12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gxs885SW3vGrU8aqffW73fnrkhV6kiGVTSZIUas0S44xogWR5ZqAKD/FLCPnJqF4547D0lM2jCdELo/szavAPg==" saltValue="vWmdjfzBTzg4cHlgJzWw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62057</v>
      </c>
      <c r="D6" s="33">
        <f t="shared" si="3"/>
        <v>47</v>
      </c>
      <c r="E6" s="33">
        <f t="shared" si="3"/>
        <v>17</v>
      </c>
      <c r="F6" s="33">
        <f t="shared" si="3"/>
        <v>1</v>
      </c>
      <c r="G6" s="33">
        <f t="shared" si="3"/>
        <v>0</v>
      </c>
      <c r="H6" s="33" t="str">
        <f t="shared" si="3"/>
        <v>山形県　新庄市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54.63</v>
      </c>
      <c r="Q6" s="34">
        <f t="shared" si="3"/>
        <v>75.95</v>
      </c>
      <c r="R6" s="34">
        <f t="shared" si="3"/>
        <v>3795</v>
      </c>
      <c r="S6" s="34">
        <f t="shared" si="3"/>
        <v>35351</v>
      </c>
      <c r="T6" s="34">
        <f t="shared" si="3"/>
        <v>222.85</v>
      </c>
      <c r="U6" s="34">
        <f t="shared" si="3"/>
        <v>158.63</v>
      </c>
      <c r="V6" s="34">
        <f t="shared" si="3"/>
        <v>19142</v>
      </c>
      <c r="W6" s="34">
        <f t="shared" si="3"/>
        <v>5.32</v>
      </c>
      <c r="X6" s="34">
        <f t="shared" si="3"/>
        <v>3598.12</v>
      </c>
      <c r="Y6" s="35">
        <f>IF(Y7="",NA(),Y7)</f>
        <v>65.37</v>
      </c>
      <c r="Z6" s="35">
        <f t="shared" ref="Z6:AH6" si="4">IF(Z7="",NA(),Z7)</f>
        <v>64.790000000000006</v>
      </c>
      <c r="AA6" s="35">
        <f t="shared" si="4"/>
        <v>68.91</v>
      </c>
      <c r="AB6" s="35">
        <f t="shared" si="4"/>
        <v>72.959999999999994</v>
      </c>
      <c r="AC6" s="35">
        <f t="shared" si="4"/>
        <v>75.14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1431.76</v>
      </c>
      <c r="BG6" s="35">
        <f t="shared" ref="BG6:BO6" si="7">IF(BG7="",NA(),BG7)</f>
        <v>1277.43</v>
      </c>
      <c r="BH6" s="35">
        <f t="shared" si="7"/>
        <v>675.48</v>
      </c>
      <c r="BI6" s="35">
        <f t="shared" si="7"/>
        <v>787.41</v>
      </c>
      <c r="BJ6" s="35">
        <f t="shared" si="7"/>
        <v>471.6</v>
      </c>
      <c r="BK6" s="35">
        <f t="shared" si="7"/>
        <v>1118.56</v>
      </c>
      <c r="BL6" s="35">
        <f t="shared" si="7"/>
        <v>1111.31</v>
      </c>
      <c r="BM6" s="35">
        <f t="shared" si="7"/>
        <v>966.33</v>
      </c>
      <c r="BN6" s="35">
        <f t="shared" si="7"/>
        <v>958.81</v>
      </c>
      <c r="BO6" s="35">
        <f t="shared" si="7"/>
        <v>789.44</v>
      </c>
      <c r="BP6" s="34" t="str">
        <f>IF(BP7="","",IF(BP7="-","【-】","【"&amp;SUBSTITUTE(TEXT(BP7,"#,##0.00"),"-","△")&amp;"】"))</f>
        <v>【682.51】</v>
      </c>
      <c r="BQ6" s="35">
        <f>IF(BQ7="",NA(),BQ7)</f>
        <v>80.680000000000007</v>
      </c>
      <c r="BR6" s="35">
        <f t="shared" ref="BR6:BZ6" si="8">IF(BR7="",NA(),BR7)</f>
        <v>82.21</v>
      </c>
      <c r="BS6" s="35">
        <f t="shared" si="8"/>
        <v>91.86</v>
      </c>
      <c r="BT6" s="35">
        <f t="shared" si="8"/>
        <v>89.24</v>
      </c>
      <c r="BU6" s="35">
        <f t="shared" si="8"/>
        <v>86.7</v>
      </c>
      <c r="BV6" s="35">
        <f t="shared" si="8"/>
        <v>72.33</v>
      </c>
      <c r="BW6" s="35">
        <f t="shared" si="8"/>
        <v>75.540000000000006</v>
      </c>
      <c r="BX6" s="35">
        <f t="shared" si="8"/>
        <v>81.739999999999995</v>
      </c>
      <c r="BY6" s="35">
        <f t="shared" si="8"/>
        <v>82.88</v>
      </c>
      <c r="BZ6" s="35">
        <f t="shared" si="8"/>
        <v>87.29</v>
      </c>
      <c r="CA6" s="34" t="str">
        <f>IF(CA7="","",IF(CA7="-","【-】","【"&amp;SUBSTITUTE(TEXT(CA7,"#,##0.00"),"-","△")&amp;"】"))</f>
        <v>【100.34】</v>
      </c>
      <c r="CB6" s="35">
        <f>IF(CB7="",NA(),CB7)</f>
        <v>258.87</v>
      </c>
      <c r="CC6" s="35">
        <f t="shared" ref="CC6:CK6" si="9">IF(CC7="",NA(),CC7)</f>
        <v>255.23</v>
      </c>
      <c r="CD6" s="35">
        <f t="shared" si="9"/>
        <v>228.85</v>
      </c>
      <c r="CE6" s="35">
        <f t="shared" si="9"/>
        <v>236.88</v>
      </c>
      <c r="CF6" s="35">
        <f t="shared" si="9"/>
        <v>237.67</v>
      </c>
      <c r="CG6" s="35">
        <f t="shared" si="9"/>
        <v>215.28</v>
      </c>
      <c r="CH6" s="35">
        <f t="shared" si="9"/>
        <v>207.96</v>
      </c>
      <c r="CI6" s="35">
        <f t="shared" si="9"/>
        <v>194.31</v>
      </c>
      <c r="CJ6" s="35">
        <f t="shared" si="9"/>
        <v>190.99</v>
      </c>
      <c r="CK6" s="35">
        <f t="shared" si="9"/>
        <v>176.67</v>
      </c>
      <c r="CL6" s="34" t="str">
        <f>IF(CL7="","",IF(CL7="-","【-】","【"&amp;SUBSTITUTE(TEXT(CL7,"#,##0.00"),"-","△")&amp;"】"))</f>
        <v>【136.15】</v>
      </c>
      <c r="CM6" s="35">
        <f>IF(CM7="",NA(),CM7)</f>
        <v>51.39</v>
      </c>
      <c r="CN6" s="35">
        <f t="shared" ref="CN6:CV6" si="10">IF(CN7="",NA(),CN7)</f>
        <v>52.21</v>
      </c>
      <c r="CO6" s="35">
        <f t="shared" si="10"/>
        <v>52.1</v>
      </c>
      <c r="CP6" s="35">
        <f t="shared" si="10"/>
        <v>51.22</v>
      </c>
      <c r="CQ6" s="35">
        <f t="shared" si="10"/>
        <v>46.66</v>
      </c>
      <c r="CR6" s="35">
        <f t="shared" si="10"/>
        <v>54.67</v>
      </c>
      <c r="CS6" s="35">
        <f t="shared" si="10"/>
        <v>53.51</v>
      </c>
      <c r="CT6" s="35">
        <f t="shared" si="10"/>
        <v>53.5</v>
      </c>
      <c r="CU6" s="35">
        <f t="shared" si="10"/>
        <v>52.58</v>
      </c>
      <c r="CV6" s="35">
        <f t="shared" si="10"/>
        <v>57.42</v>
      </c>
      <c r="CW6" s="34" t="str">
        <f>IF(CW7="","",IF(CW7="-","【-】","【"&amp;SUBSTITUTE(TEXT(CW7,"#,##0.00"),"-","△")&amp;"】"))</f>
        <v>【59.64】</v>
      </c>
      <c r="CX6" s="35">
        <f>IF(CX7="",NA(),CX7)</f>
        <v>80.12</v>
      </c>
      <c r="CY6" s="35">
        <f t="shared" ref="CY6:DG6" si="11">IF(CY7="",NA(),CY7)</f>
        <v>79.77</v>
      </c>
      <c r="CZ6" s="35">
        <f t="shared" si="11"/>
        <v>80.45</v>
      </c>
      <c r="DA6" s="35">
        <f t="shared" si="11"/>
        <v>81.09</v>
      </c>
      <c r="DB6" s="35">
        <f t="shared" si="11"/>
        <v>80.06</v>
      </c>
      <c r="DC6" s="35">
        <f t="shared" si="11"/>
        <v>83.8</v>
      </c>
      <c r="DD6" s="35">
        <f t="shared" si="11"/>
        <v>83.91</v>
      </c>
      <c r="DE6" s="35">
        <f t="shared" si="11"/>
        <v>83.51</v>
      </c>
      <c r="DF6" s="35">
        <f t="shared" si="11"/>
        <v>83.02</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0.17</v>
      </c>
      <c r="EO6" s="34" t="str">
        <f>IF(EO7="","",IF(EO7="-","【-】","【"&amp;SUBSTITUTE(TEXT(EO7,"#,##0.00"),"-","△")&amp;"】"))</f>
        <v>【0.22】</v>
      </c>
    </row>
    <row r="7" spans="1:145" s="36" customFormat="1" x14ac:dyDescent="0.15">
      <c r="A7" s="28"/>
      <c r="B7" s="37">
        <v>2019</v>
      </c>
      <c r="C7" s="37">
        <v>62057</v>
      </c>
      <c r="D7" s="37">
        <v>47</v>
      </c>
      <c r="E7" s="37">
        <v>17</v>
      </c>
      <c r="F7" s="37">
        <v>1</v>
      </c>
      <c r="G7" s="37">
        <v>0</v>
      </c>
      <c r="H7" s="37" t="s">
        <v>97</v>
      </c>
      <c r="I7" s="37" t="s">
        <v>98</v>
      </c>
      <c r="J7" s="37" t="s">
        <v>99</v>
      </c>
      <c r="K7" s="37" t="s">
        <v>100</v>
      </c>
      <c r="L7" s="37" t="s">
        <v>101</v>
      </c>
      <c r="M7" s="37" t="s">
        <v>102</v>
      </c>
      <c r="N7" s="38" t="s">
        <v>103</v>
      </c>
      <c r="O7" s="38" t="s">
        <v>104</v>
      </c>
      <c r="P7" s="38">
        <v>54.63</v>
      </c>
      <c r="Q7" s="38">
        <v>75.95</v>
      </c>
      <c r="R7" s="38">
        <v>3795</v>
      </c>
      <c r="S7" s="38">
        <v>35351</v>
      </c>
      <c r="T7" s="38">
        <v>222.85</v>
      </c>
      <c r="U7" s="38">
        <v>158.63</v>
      </c>
      <c r="V7" s="38">
        <v>19142</v>
      </c>
      <c r="W7" s="38">
        <v>5.32</v>
      </c>
      <c r="X7" s="38">
        <v>3598.12</v>
      </c>
      <c r="Y7" s="38">
        <v>65.37</v>
      </c>
      <c r="Z7" s="38">
        <v>64.790000000000006</v>
      </c>
      <c r="AA7" s="38">
        <v>68.91</v>
      </c>
      <c r="AB7" s="38">
        <v>72.959999999999994</v>
      </c>
      <c r="AC7" s="38">
        <v>75.14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1431.76</v>
      </c>
      <c r="BG7" s="38">
        <v>1277.43</v>
      </c>
      <c r="BH7" s="38">
        <v>675.48</v>
      </c>
      <c r="BI7" s="38">
        <v>787.41</v>
      </c>
      <c r="BJ7" s="38">
        <v>471.6</v>
      </c>
      <c r="BK7" s="38">
        <v>1118.56</v>
      </c>
      <c r="BL7" s="38">
        <v>1111.31</v>
      </c>
      <c r="BM7" s="38">
        <v>966.33</v>
      </c>
      <c r="BN7" s="38">
        <v>958.81</v>
      </c>
      <c r="BO7" s="38">
        <v>789.44</v>
      </c>
      <c r="BP7" s="38">
        <v>682.51</v>
      </c>
      <c r="BQ7" s="38">
        <v>80.680000000000007</v>
      </c>
      <c r="BR7" s="38">
        <v>82.21</v>
      </c>
      <c r="BS7" s="38">
        <v>91.86</v>
      </c>
      <c r="BT7" s="38">
        <v>89.24</v>
      </c>
      <c r="BU7" s="38">
        <v>86.7</v>
      </c>
      <c r="BV7" s="38">
        <v>72.33</v>
      </c>
      <c r="BW7" s="38">
        <v>75.540000000000006</v>
      </c>
      <c r="BX7" s="38">
        <v>81.739999999999995</v>
      </c>
      <c r="BY7" s="38">
        <v>82.88</v>
      </c>
      <c r="BZ7" s="38">
        <v>87.29</v>
      </c>
      <c r="CA7" s="38">
        <v>100.34</v>
      </c>
      <c r="CB7" s="38">
        <v>258.87</v>
      </c>
      <c r="CC7" s="38">
        <v>255.23</v>
      </c>
      <c r="CD7" s="38">
        <v>228.85</v>
      </c>
      <c r="CE7" s="38">
        <v>236.88</v>
      </c>
      <c r="CF7" s="38">
        <v>237.67</v>
      </c>
      <c r="CG7" s="38">
        <v>215.28</v>
      </c>
      <c r="CH7" s="38">
        <v>207.96</v>
      </c>
      <c r="CI7" s="38">
        <v>194.31</v>
      </c>
      <c r="CJ7" s="38">
        <v>190.99</v>
      </c>
      <c r="CK7" s="38">
        <v>176.67</v>
      </c>
      <c r="CL7" s="38">
        <v>136.15</v>
      </c>
      <c r="CM7" s="38">
        <v>51.39</v>
      </c>
      <c r="CN7" s="38">
        <v>52.21</v>
      </c>
      <c r="CO7" s="38">
        <v>52.1</v>
      </c>
      <c r="CP7" s="38">
        <v>51.22</v>
      </c>
      <c r="CQ7" s="38">
        <v>46.66</v>
      </c>
      <c r="CR7" s="38">
        <v>54.67</v>
      </c>
      <c r="CS7" s="38">
        <v>53.51</v>
      </c>
      <c r="CT7" s="38">
        <v>53.5</v>
      </c>
      <c r="CU7" s="38">
        <v>52.58</v>
      </c>
      <c r="CV7" s="38">
        <v>57.42</v>
      </c>
      <c r="CW7" s="38">
        <v>59.64</v>
      </c>
      <c r="CX7" s="38">
        <v>80.12</v>
      </c>
      <c r="CY7" s="38">
        <v>79.77</v>
      </c>
      <c r="CZ7" s="38">
        <v>80.45</v>
      </c>
      <c r="DA7" s="38">
        <v>81.09</v>
      </c>
      <c r="DB7" s="38">
        <v>80.06</v>
      </c>
      <c r="DC7" s="38">
        <v>83.8</v>
      </c>
      <c r="DD7" s="38">
        <v>83.91</v>
      </c>
      <c r="DE7" s="38">
        <v>83.51</v>
      </c>
      <c r="DF7" s="38">
        <v>83.02</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SU0149</cp:lastModifiedBy>
  <cp:lastPrinted>2021-01-21T06:16:07Z</cp:lastPrinted>
  <dcterms:created xsi:type="dcterms:W3CDTF">2020-12-04T02:42:58Z</dcterms:created>
  <dcterms:modified xsi:type="dcterms:W3CDTF">2021-01-21T06:16:11Z</dcterms:modified>
  <cp:category/>
</cp:coreProperties>
</file>